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fem/files/"/>
    </mc:Choice>
  </mc:AlternateContent>
  <xr:revisionPtr revIDLastSave="0" documentId="13_ncr:1_{2C08D89D-A5BD-0D4C-9FC1-46F6B2F356AB}" xr6:coauthVersionLast="47" xr6:coauthVersionMax="47" xr10:uidLastSave="{00000000-0000-0000-0000-000000000000}"/>
  <bookViews>
    <workbookView xWindow="3500" yWindow="5700" windowWidth="34200" windowHeight="2024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G8" i="2"/>
  <c r="A4" i="4"/>
  <c r="J9" i="2"/>
  <c r="G9" i="2"/>
  <c r="D9" i="2"/>
  <c r="A5" i="4" s="1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<sst xmlns="http://schemas.openxmlformats.org/spreadsheetml/2006/main" count="291" uniqueCount="157">
  <si>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</si>
  <si>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</si>
  <si>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</si>
  <si>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</si>
  <si>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</si>
  <si>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</si>
  <si>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</si>
  <si>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</si>
  <si>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</si>
  <si>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</si>
  <si>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</si>
  <si>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</si>
  <si>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</si>
  <si>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</si>
  <si>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</si>
  <si>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</si>
  <si>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</si>
  <si>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</si>
  <si>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</si>
  <si>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</si>
  <si>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</si>
  <si>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</si>
  <si>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</si>
  <si>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</si>
  <si>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</si>
  <si>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</si>
  <si>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</si>
  <si>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</si>
  <si>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</si>
  <si>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</si>
  <si>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</si>
  <si>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</si>
  <si>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</si>
  <si>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</si>
  <si>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</si>
  <si>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</si>
  <si>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</si>
  <si>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</si>
  <si>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</si>
  <si>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</si>
  <si>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</si>
  <si>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</si>
  <si>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</si>
  <si>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</si>
  <si>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</si>
  <si>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</si>
  <si>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</si>
  <si>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</si>
  <si>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</si>
  <si>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</si>
  <si>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</si>
  <si>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</si>
  <si>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</si>
  <si>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</si>
  <si>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</si>
  <si>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</si>
  <si>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</si>
  <si>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</si>
  <si>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</si>
  <si>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</si>
  <si>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</si>
  <si>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</si>
  <si>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</si>
  <si>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</si>
  <si>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</si>
  <si>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</si>
  <si>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</si>
  <si>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</si>
  <si>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</si>
  <si>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</si>
  <si>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</si>
  <si>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</si>
  <si>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</si>
  <si>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</si>
  <si>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</si>
  <si>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</si>
  <si>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</si>
  <si>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</si>
  <si>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</si>
  <si>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</si>
  <si>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</si>
  <si>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</si>
  <si>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</si>
  <si>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</si>
  <si>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</si>
  <si>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</si>
  <si>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</si>
  <si>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</si>
  <si>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</si>
  <si>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</si>
  <si>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</si>
  <si>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</si>
  <si>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</si>
  <si>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</si>
  <si>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</si>
  <si>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</si>
  <si>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</si>
  <si>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</si>
  <si>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</si>
  <si>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</si>
  <si>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</si>
  <si>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</si>
  <si>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</si>
  <si>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</si>
  <si>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</si>
  <si>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</si>
  <si>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</si>
  <si>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</si>
  <si>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</si>
  <si>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</si>
  <si>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</si>
  <si>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</si>
  <si>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</si>
  <si>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</si>
  <si>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</si>
  <si>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</si>
  <si>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</si>
  <si>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</si>
  <si>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</si>
  <si>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</si>
  <si>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</si>
  <si>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</si>
  <si>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</si>
  <si>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</si>
  <si>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</si>
  <si>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</si>
  <si>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</si>
  <si>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</si>
  <si>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</si>
  <si>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</si>
  <si>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</si>
  <si>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</si>
  <si>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</si>
  <si>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</si>
  <si>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</si>
  <si>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</si>
  <si>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</si>
  <si>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</si>
  <si>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</si>
  <si>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</si>
  <si>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</si>
  <si>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</si>
  <si>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</si>
  <si>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</si>
  <si>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</si>
  <si>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</si>
  <si>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</si>
  <si>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</si>
  <si>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</si>
  <si>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</si>
  <si>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</si>
  <si>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</si>
  <si>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</si>
  <si>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Sand</t>
  </si>
  <si>
    <t>Soft Clay</t>
  </si>
  <si>
    <t>Dense Sand</t>
  </si>
  <si>
    <t>Sand 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</si>
</sst>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30</c:v>
                </c:pt>
                <c:pt idx="2">
                  <c:v>50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-20</c:v>
                </c:pt>
                <c:pt idx="1">
                  <c:v>50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-20</c:v>
                </c:pt>
                <c:pt idx="1">
                  <c:v>50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-4</c:v>
                </c:pt>
                <c:pt idx="1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  <c:pt idx="0">
                  <c:v>-20</c:v>
                </c:pt>
                <c:pt idx="1">
                  <c:v>50</c:v>
                </c:pt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  <c:pt idx="0">
                  <c:v>-6</c:v>
                </c:pt>
                <c:pt idx="1">
                  <c:v>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  <c:pt idx="0">
                  <c:v>-20</c:v>
                </c:pt>
                <c:pt idx="1">
                  <c:v>50</c:v>
                </c:pt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  <c:pt idx="0">
                  <c:v>-2</c:v>
                </c:pt>
                <c:pt idx="1">
                  <c:v>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  <c:pt idx="0">
                  <c:v>-10</c:v>
                </c:pt>
                <c:pt idx="1">
                  <c:v>0</c:v>
                </c:pt>
                <c:pt idx="2">
                  <c:v>25</c:v>
                </c:pt>
                <c:pt idx="3">
                  <c:v>40</c:v>
                </c:pt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  <c:pt idx="0">
                  <c:v>0</c:v>
                </c:pt>
                <c:pt idx="1">
                  <c:v>-5</c:v>
                </c:pt>
                <c:pt idx="2">
                  <c:v>-5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C25" sqref="C25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138</v>
      </c>
      <c r="C2" s="52"/>
      <c r="E2" s="48" t="s">
        <v>133</v>
      </c>
      <c r="F2" s="48"/>
      <c r="H2" s="48" t="s">
        <v>134</v>
      </c>
      <c r="I2" s="48"/>
      <c r="K2" s="48" t="s">
        <v>135</v>
      </c>
      <c r="L2" s="48"/>
      <c r="N2" s="48" t="s">
        <v>136</v>
      </c>
      <c r="O2" s="48"/>
      <c r="Q2" s="48" t="s">
        <v>137</v>
      </c>
      <c r="R2" s="48"/>
    </row>
    <row r="3" spans="2:18" x14ac:dyDescent="0.2">
      <c r="B3" s="52"/>
      <c r="C3" s="52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139</v>
      </c>
      <c r="F2" s="49"/>
      <c r="H2" s="49" t="s">
        <v>141</v>
      </c>
      <c r="I2" s="49"/>
      <c r="K2" s="49" t="s">
        <v>142</v>
      </c>
      <c r="L2" s="49"/>
      <c r="N2" s="49" t="s">
        <v>143</v>
      </c>
      <c r="O2" s="49"/>
      <c r="Q2" s="49" t="s">
        <v>144</v>
      </c>
      <c r="R2" s="49"/>
    </row>
    <row r="3" spans="2:18" x14ac:dyDescent="0.2">
      <c r="B3" s="53"/>
      <c r="C3" s="53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topLeftCell="E1" zoomScale="140" zoomScaleNormal="140" workbookViewId="0">
      <selection activeCell="X12" sqref="X12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93</v>
      </c>
      <c r="S7" s="44"/>
      <c r="T7" s="44"/>
      <c r="U7" s="44"/>
      <c r="V7" s="44"/>
      <c r="W7" s="44" t="s">
        <v>100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151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152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156</v>
      </c>
      <c r="C9" s="3">
        <v>120</v>
      </c>
      <c r="D9" s="3" t="s">
        <v>67</v>
      </c>
      <c r="E9" s="3">
        <v>0</v>
      </c>
      <c r="F9" s="3">
        <v>37</v>
      </c>
      <c r="G9" s="3"/>
      <c r="H9" s="3"/>
      <c r="I9" s="3"/>
      <c r="J9" s="3"/>
      <c r="K9" s="3" t="s">
        <v>88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>
        <v>1000000</v>
      </c>
      <c r="X9" s="3">
        <v>0.3</v>
      </c>
    </row>
    <row r="10" spans="1:24" x14ac:dyDescent="0.2">
      <c r="A10" s="3">
        <v>2</v>
      </c>
      <c r="B10" s="3" t="s">
        <v>153</v>
      </c>
      <c r="C10" s="3">
        <v>123</v>
      </c>
      <c r="D10" s="3" t="s">
        <v>67</v>
      </c>
      <c r="E10" s="3">
        <v>0</v>
      </c>
      <c r="F10" s="3">
        <v>33</v>
      </c>
      <c r="G10" s="3"/>
      <c r="H10" s="3"/>
      <c r="I10" s="3"/>
      <c r="J10" s="3"/>
      <c r="K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>
        <v>700000</v>
      </c>
      <c r="X10" s="3">
        <v>0.3</v>
      </c>
    </row>
    <row r="11" spans="1:24" x14ac:dyDescent="0.2">
      <c r="A11" s="3">
        <v>3</v>
      </c>
      <c r="B11" s="3" t="s">
        <v>154</v>
      </c>
      <c r="C11" s="3">
        <v>118</v>
      </c>
      <c r="D11" s="3" t="s">
        <v>67</v>
      </c>
      <c r="E11" s="3">
        <v>200</v>
      </c>
      <c r="F11" s="3">
        <v>0</v>
      </c>
      <c r="G11" s="3"/>
      <c r="H11" s="3"/>
      <c r="I11" s="3"/>
      <c r="J11" s="3"/>
      <c r="K11" s="3" t="s">
        <v>88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>
        <v>60000</v>
      </c>
      <c r="X11" s="3">
        <v>0.4</v>
      </c>
    </row>
    <row r="12" spans="1:24" x14ac:dyDescent="0.2">
      <c r="A12" s="3">
        <v>4</v>
      </c>
      <c r="B12" s="3" t="s">
        <v>155</v>
      </c>
      <c r="C12" s="3">
        <v>131</v>
      </c>
      <c r="D12" s="3" t="s">
        <v>67</v>
      </c>
      <c r="E12" s="3">
        <v>0</v>
      </c>
      <c r="F12" s="3">
        <v>37</v>
      </c>
      <c r="G12" s="3"/>
      <c r="H12" s="3"/>
      <c r="I12" s="3"/>
      <c r="J12" s="3"/>
      <c r="K12" s="3" t="s">
        <v>88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>
        <v>1500000</v>
      </c>
      <c r="X12" s="3">
        <v>0.28000000000000003</v>
      </c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H13" sqref="H13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94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114</v>
      </c>
      <c r="AF4" s="47"/>
      <c r="AG4" s="1"/>
      <c r="AH4" s="47" t="s">
        <v>115</v>
      </c>
      <c r="AI4" s="47"/>
      <c r="AJ4" s="1"/>
      <c r="AK4" s="47" t="s">
        <v>116</v>
      </c>
      <c r="AL4" s="47"/>
      <c r="AM4" s="1"/>
      <c r="AN4" s="47" t="s">
        <v>117</v>
      </c>
      <c r="AO4" s="47"/>
      <c r="AP4" s="1"/>
      <c r="AQ4" s="47" t="s">
        <v>118</v>
      </c>
      <c r="AR4" s="47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5" t="str">
        <f>_xlfn.XLOOKUP(B5,mat!$A:$A, mat!$B:$B,"") &amp; ""</f>
        <v>Sand Fill</v>
      </c>
      <c r="B6" s="46"/>
      <c r="D6" s="45" t="str">
        <f>_xlfn.XLOOKUP(E5,mat!$A:$A, mat!$B:$B,"") &amp; ""</f>
        <v>Sand</v>
      </c>
      <c r="E6" s="46"/>
      <c r="G6" s="45" t="str">
        <f>_xlfn.XLOOKUP(H5,mat!$A:$A, mat!$B:$B,"") &amp; ""</f>
        <v>Soft Clay</v>
      </c>
      <c r="H6" s="46"/>
      <c r="J6" s="45" t="str">
        <f>_xlfn.XLOOKUP(K5,mat!$A:$A, mat!$B:$B,"") &amp; ""</f>
        <v>Dense Sand</v>
      </c>
      <c r="K6" s="46"/>
      <c r="M6" s="45" t="str">
        <f>_xlfn.XLOOKUP(N5,mat!$A:$A, mat!$B:$B,"") &amp; ""</f>
        <v/>
      </c>
      <c r="N6" s="46"/>
      <c r="P6" s="45" t="str">
        <f>_xlfn.XLOOKUP(Q5,mat!$A:$A, mat!$B:$B,"") &amp; ""</f>
        <v/>
      </c>
      <c r="Q6" s="46"/>
      <c r="R6" s="1"/>
      <c r="S6" s="45" t="str">
        <f>_xlfn.XLOOKUP(T5,mat!$A:$A, mat!$B:$B,"") &amp; ""</f>
        <v/>
      </c>
      <c r="T6" s="46"/>
      <c r="U6" s="1"/>
      <c r="V6" s="45" t="str">
        <f>_xlfn.XLOOKUP(W5,mat!$A:$A, mat!$B:$B,"") &amp; ""</f>
        <v/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-20</v>
      </c>
      <c r="E8" s="3">
        <v>0</v>
      </c>
      <c r="G8" s="3">
        <f>$D$8</f>
        <v>-20</v>
      </c>
      <c r="H8" s="3">
        <v>-4</v>
      </c>
      <c r="J8" s="3">
        <f>$D$8</f>
        <v>-20</v>
      </c>
      <c r="K8" s="3">
        <v>-6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</v>
      </c>
      <c r="B9" s="3">
        <v>10</v>
      </c>
      <c r="D9" s="3">
        <f>$A$10</f>
        <v>50</v>
      </c>
      <c r="E9" s="3">
        <v>0</v>
      </c>
      <c r="G9" s="3">
        <f>$A$10</f>
        <v>50</v>
      </c>
      <c r="H9" s="3">
        <v>-4</v>
      </c>
      <c r="J9" s="3">
        <f>$A$10</f>
        <v>50</v>
      </c>
      <c r="K9" s="3">
        <v>-6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50</v>
      </c>
      <c r="B10" s="3">
        <v>10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B6" sqref="B6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84</v>
      </c>
      <c r="B2" s="48"/>
      <c r="D2" s="49" t="s">
        <v>82</v>
      </c>
      <c r="E2" s="4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f>profile!D8</f>
        <v>-20</v>
      </c>
      <c r="B4" s="3">
        <v>-2</v>
      </c>
      <c r="D4" s="3"/>
      <c r="E4" s="3"/>
    </row>
    <row r="5" spans="1:7" x14ac:dyDescent="0.2">
      <c r="A5" s="3">
        <f>profile!D9</f>
        <v>50</v>
      </c>
      <c r="B5" s="3">
        <v>-2</v>
      </c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E22" sqref="E22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7" sqref="F7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-10</v>
      </c>
      <c r="B3" s="3">
        <v>0</v>
      </c>
      <c r="C3" s="3" t="s">
        <v>40</v>
      </c>
      <c r="E3" t="s">
        <v>40</v>
      </c>
      <c r="F3" t="s">
        <v>42</v>
      </c>
    </row>
    <row r="4" spans="1:6" x14ac:dyDescent="0.2">
      <c r="A4" s="3">
        <v>0</v>
      </c>
      <c r="B4" s="3">
        <v>-5</v>
      </c>
      <c r="C4" s="3" t="s">
        <v>41</v>
      </c>
      <c r="E4" t="s">
        <v>41</v>
      </c>
      <c r="F4" t="s">
        <v>43</v>
      </c>
    </row>
    <row r="5" spans="1:6" x14ac:dyDescent="0.2">
      <c r="A5" s="3">
        <v>25</v>
      </c>
      <c r="B5" s="3">
        <v>-5</v>
      </c>
      <c r="C5" s="3" t="s">
        <v>41</v>
      </c>
      <c r="E5" t="s">
        <v>76</v>
      </c>
      <c r="F5" t="s">
        <v>77</v>
      </c>
    </row>
    <row r="6" spans="1:6" x14ac:dyDescent="0.2">
      <c r="A6" s="3">
        <v>40</v>
      </c>
      <c r="B6" s="3">
        <v>10</v>
      </c>
      <c r="C6" s="3" t="s">
        <v>40</v>
      </c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127</v>
      </c>
      <c r="C2" s="50"/>
      <c r="D2" s="50"/>
      <c r="F2" s="50" t="s">
        <v>128</v>
      </c>
      <c r="G2" s="50"/>
      <c r="H2" s="50"/>
      <c r="J2" s="50" t="s">
        <v>129</v>
      </c>
      <c r="K2" s="50"/>
      <c r="L2" s="50"/>
      <c r="N2" s="50" t="s">
        <v>130</v>
      </c>
      <c r="O2" s="50"/>
      <c r="P2" s="50"/>
      <c r="R2" s="50" t="s">
        <v>131</v>
      </c>
      <c r="S2" s="50"/>
      <c r="T2" s="50"/>
      <c r="V2" s="50" t="s">
        <v>132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145</v>
      </c>
      <c r="C2" s="51"/>
      <c r="D2" s="51"/>
      <c r="F2" s="51" t="s">
        <v>146</v>
      </c>
      <c r="G2" s="51"/>
      <c r="H2" s="51"/>
      <c r="J2" s="51" t="s">
        <v>147</v>
      </c>
      <c r="K2" s="51"/>
      <c r="L2" s="51"/>
      <c r="N2" s="51" t="s">
        <v>148</v>
      </c>
      <c r="O2" s="51"/>
      <c r="P2" s="51"/>
      <c r="R2" s="51" t="s">
        <v>149</v>
      </c>
      <c r="S2" s="51"/>
      <c r="T2" s="51"/>
      <c r="V2" s="51" t="s">
        <v>150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2026-03-25T15:56:32Z</dcterms:modified>
</cp:coreProperties>
</file>